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9C106CE4-95DC-40BA-A812-1228049C430F}" xr6:coauthVersionLast="47" xr6:coauthVersionMax="47" xr10:uidLastSave="{00000000-0000-0000-0000-000000000000}"/>
  <bookViews>
    <workbookView xWindow="2808" yWindow="1428" windowWidth="17712" windowHeight="12312" firstSheet="2" activeTab="2" xr2:uid="{00000000-000D-0000-FFFF-FFFF00000000}"/>
  </bookViews>
  <sheets>
    <sheet name="Pokyny pro vyplnění" sheetId="11" state="hidden" r:id="rId1"/>
    <sheet name="VzorPolozky" sheetId="10" state="hidden" r:id="rId2"/>
    <sheet name="SO 01 D.1.01.6-R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'SO 01 D.1.01.6-R Pol'!$1:$7</definedName>
    <definedName name="oadresa">#REF!</definedName>
    <definedName name="_xlnm.Print_Area" localSheetId="2">'SO 01 D.1.01.6-R Pol'!$A$1:$G$59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2" l="1"/>
  <c r="G52" i="12"/>
  <c r="AJ50" i="12"/>
  <c r="G47" i="12"/>
  <c r="G44" i="12"/>
  <c r="G40" i="12"/>
  <c r="AJ33" i="12"/>
  <c r="G53" i="12" l="1"/>
  <c r="G43" i="12" s="1"/>
  <c r="AJ16" i="12"/>
  <c r="G9" i="12"/>
  <c r="G10" i="12"/>
  <c r="G11" i="12"/>
  <c r="G13" i="12"/>
  <c r="G23" i="12"/>
  <c r="G27" i="12"/>
  <c r="G30" i="12"/>
  <c r="G41" i="12" l="1"/>
  <c r="G26" i="12" s="1"/>
  <c r="G24" i="12"/>
  <c r="G8" i="12" s="1"/>
  <c r="G57" i="12" l="1"/>
</calcChain>
</file>

<file path=xl/sharedStrings.xml><?xml version="1.0" encoding="utf-8"?>
<sst xmlns="http://schemas.openxmlformats.org/spreadsheetml/2006/main" count="144" uniqueCount="72">
  <si>
    <t>%</t>
  </si>
  <si>
    <t xml:space="preserve">Položkový rozpočet </t>
  </si>
  <si>
    <t>S: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</si>
  <si>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</si>
  <si>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</si>
  <si>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</si>
  <si>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</si>
  <si>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</si>
  <si>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SO 01</t>
  </si>
  <si>
    <t>Budova OLÚ</t>
  </si>
  <si>
    <t>02 - 2021</t>
  </si>
  <si>
    <t>Sanatorium Pálava - Odborný léčebný ústav Pasohlávky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</si>
  <si>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</si>
  <si>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</si>
  <si>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</si>
  <si>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</si>
  <si>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</si>
  <si>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</si>
  <si>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</si>
  <si>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</si>
  <si>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</si>
  <si>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</si>
  <si>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</si>
  <si>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</si>
  <si>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POL3_</t>
  </si>
  <si>
    <t>Sestava:</t>
  </si>
  <si>
    <t>POP</t>
  </si>
  <si>
    <t>ks</t>
  </si>
  <si>
    <t>Rozpočtová rezerva pro pokrytí změn dodavatelských cen výrobků</t>
  </si>
  <si>
    <t>kpl</t>
  </si>
  <si>
    <t>END</t>
  </si>
  <si>
    <t>1</t>
  </si>
  <si>
    <t>2</t>
  </si>
  <si>
    <t>3</t>
  </si>
  <si>
    <t>5</t>
  </si>
  <si>
    <t>D.1.01.6R</t>
  </si>
  <si>
    <t>Balneo  a bazénová technologie - odhad investičních nákladů</t>
  </si>
  <si>
    <t>Hydrokinezioterapie - rehabilitační bazén</t>
  </si>
  <si>
    <t>Rehabilitační bazén 15x4/1,30 m, komplet sestava, mat. Nerez DIN 1.4462</t>
  </si>
  <si>
    <t>tepelná izolace</t>
  </si>
  <si>
    <t>01</t>
  </si>
  <si>
    <t>Bazénový vysavač</t>
  </si>
  <si>
    <t>kus</t>
  </si>
  <si>
    <t>02</t>
  </si>
  <si>
    <t>Bazénová technologie</t>
  </si>
  <si>
    <t>akumulační nádrž</t>
  </si>
  <si>
    <t>oběhová čerpadla filtrace</t>
  </si>
  <si>
    <t>tlakové pískové rychlofiltry, náplň ovládací baterie</t>
  </si>
  <si>
    <t>tepelný výměník s regulací</t>
  </si>
  <si>
    <t>Chemické hospodářství vč. řídícího panelu</t>
  </si>
  <si>
    <t>UV lampa</t>
  </si>
  <si>
    <t>propojovací potrubí, tvarovky, armatury, kotvení, příslušenství</t>
  </si>
  <si>
    <t>zařízení staveniště, doprava, montáž, zkoušky, dokumentace, média</t>
  </si>
  <si>
    <t>čerpadla hydromasáže a dmychadlo perličkové masáže</t>
  </si>
  <si>
    <t>Hydroterapie</t>
  </si>
  <si>
    <t>1 až 8</t>
  </si>
  <si>
    <t>Balneovany</t>
  </si>
  <si>
    <t>2x celotělová vana 200 l s perličovou a hydromasáží
2x končetinová vana HKK
2x končetinová vana DKK
1x galvanická vana
1x Kneippův chodník</t>
  </si>
  <si>
    <t>9</t>
  </si>
  <si>
    <t>Technolorie recirkulační úpravy</t>
  </si>
  <si>
    <t>akumulace upravené vody</t>
  </si>
  <si>
    <t>distribuční ATS</t>
  </si>
  <si>
    <t xml:space="preserve">Chemické hospodářství </t>
  </si>
  <si>
    <t>Balneoterapie</t>
  </si>
  <si>
    <t>1 až 4</t>
  </si>
  <si>
    <t>4x celotělová vana 200 l na minerální vodu</t>
  </si>
  <si>
    <t>Přívod minerální vody</t>
  </si>
  <si>
    <t>3x tlaková akumulační nádrž</t>
  </si>
  <si>
    <t>vystrojení, armatury, čidla ventily, potrubí</t>
  </si>
  <si>
    <t>SO 01 D1.01.6 Balneo a bazénová technologie IN Celkem:</t>
  </si>
  <si>
    <t>Bazénový zvedák mobilní 150 kg</t>
  </si>
  <si>
    <t>Ceny bez DPH, cenová hladina 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</si>
</sst>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charset val="238"/>
    </font>
    <font>
      <sz val="8"/>
      <name val="Trebuchet MS"/>
      <family val="2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1" fillId="0" borderId="4" xfId="0" applyFont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7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8" xfId="0" applyNumberFormat="1" applyFont="1" applyFill="1" applyBorder="1" applyAlignment="1">
      <alignment vertical="top" shrinkToFit="1"/>
    </xf>
    <xf numFmtId="0" fontId="7" fillId="0" borderId="9" xfId="0" applyFont="1" applyBorder="1" applyAlignment="1">
      <alignment vertical="top"/>
    </xf>
    <xf numFmtId="49" fontId="7" fillId="0" borderId="10" xfId="0" applyNumberFormat="1" applyFont="1" applyBorder="1" applyAlignment="1">
      <alignment vertical="top"/>
    </xf>
    <xf numFmtId="0" fontId="7" fillId="0" borderId="10" xfId="0" applyFont="1" applyBorder="1" applyAlignment="1">
      <alignment horizontal="center" vertical="top" shrinkToFit="1"/>
    </xf>
    <xf numFmtId="164" fontId="7" fillId="0" borderId="10" xfId="0" applyNumberFormat="1" applyFont="1" applyBorder="1" applyAlignment="1">
      <alignment vertical="top" shrinkToFit="1"/>
    </xf>
    <xf numFmtId="4" fontId="7" fillId="0" borderId="10" xfId="0" applyNumberFormat="1" applyFont="1" applyBorder="1" applyAlignment="1">
      <alignment vertical="top" shrinkToFit="1"/>
    </xf>
    <xf numFmtId="4" fontId="7" fillId="0" borderId="11" xfId="0" applyNumberFormat="1" applyFont="1" applyBorder="1" applyAlignment="1">
      <alignment vertical="top" shrinkToFit="1"/>
    </xf>
    <xf numFmtId="0" fontId="8" fillId="0" borderId="0" xfId="0" applyNumberFormat="1" applyFont="1" applyBorder="1" applyAlignment="1">
      <alignment vertical="top" wrapText="1"/>
    </xf>
    <xf numFmtId="0" fontId="9" fillId="0" borderId="0" xfId="0" applyNumberFormat="1" applyFont="1" applyAlignment="1">
      <alignment wrapText="1"/>
    </xf>
    <xf numFmtId="0" fontId="7" fillId="0" borderId="12" xfId="0" applyFont="1" applyBorder="1" applyAlignment="1">
      <alignment vertical="top"/>
    </xf>
    <xf numFmtId="49" fontId="7" fillId="0" borderId="13" xfId="0" applyNumberFormat="1" applyFont="1" applyBorder="1" applyAlignment="1">
      <alignment vertical="top"/>
    </xf>
    <xf numFmtId="0" fontId="7" fillId="0" borderId="13" xfId="0" applyFont="1" applyBorder="1" applyAlignment="1">
      <alignment horizontal="center" vertical="top" shrinkToFit="1"/>
    </xf>
    <xf numFmtId="164" fontId="7" fillId="0" borderId="13" xfId="0" applyNumberFormat="1" applyFont="1" applyBorder="1" applyAlignment="1">
      <alignment vertical="top" shrinkToFit="1"/>
    </xf>
    <xf numFmtId="4" fontId="7" fillId="0" borderId="13" xfId="0" applyNumberFormat="1" applyFont="1" applyBorder="1" applyAlignment="1">
      <alignment vertical="top" shrinkToFit="1"/>
    </xf>
    <xf numFmtId="4" fontId="7" fillId="0" borderId="14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49" fontId="7" fillId="0" borderId="1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0" borderId="6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shrinkToFit="1"/>
    </xf>
    <xf numFmtId="164" fontId="7" fillId="0" borderId="3" xfId="0" applyNumberFormat="1" applyFont="1" applyBorder="1" applyAlignment="1">
      <alignment vertical="top" shrinkToFit="1"/>
    </xf>
    <xf numFmtId="4" fontId="7" fillId="0" borderId="3" xfId="0" applyNumberFormat="1" applyFont="1" applyBorder="1" applyAlignment="1">
      <alignment vertical="top" shrinkToFit="1"/>
    </xf>
    <xf numFmtId="4" fontId="7" fillId="0" borderId="8" xfId="0" applyNumberFormat="1" applyFont="1" applyBorder="1" applyAlignment="1">
      <alignment vertical="top" shrinkToFit="1"/>
    </xf>
    <xf numFmtId="49" fontId="7" fillId="0" borderId="3" xfId="0" applyNumberFormat="1" applyFont="1" applyBorder="1" applyAlignment="1">
      <alignment vertical="top"/>
    </xf>
    <xf numFmtId="0" fontId="12" fillId="5" borderId="0" xfId="0" applyFont="1" applyFill="1"/>
    <xf numFmtId="49" fontId="12" fillId="5" borderId="0" xfId="0" applyNumberFormat="1" applyFont="1" applyFill="1"/>
    <xf numFmtId="0" fontId="12" fillId="5" borderId="0" xfId="0" applyFont="1" applyFill="1" applyAlignment="1">
      <alignment horizontal="center"/>
    </xf>
    <xf numFmtId="0" fontId="7" fillId="0" borderId="7" xfId="0" applyFont="1" applyBorder="1" applyAlignment="1">
      <alignment vertical="top"/>
    </xf>
    <xf numFmtId="49" fontId="7" fillId="0" borderId="7" xfId="0" applyNumberFormat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shrinkToFit="1"/>
    </xf>
    <xf numFmtId="164" fontId="7" fillId="0" borderId="7" xfId="0" applyNumberFormat="1" applyFont="1" applyBorder="1" applyAlignment="1">
      <alignment vertical="top" shrinkToFit="1"/>
    </xf>
    <xf numFmtId="4" fontId="7" fillId="0" borderId="7" xfId="0" applyNumberFormat="1" applyFont="1" applyBorder="1" applyAlignment="1">
      <alignment vertical="top" shrinkToFit="1"/>
    </xf>
    <xf numFmtId="4" fontId="13" fillId="5" borderId="15" xfId="0" applyNumberFormat="1" applyFont="1" applyFill="1" applyBorder="1"/>
    <xf numFmtId="0" fontId="2" fillId="2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7" t="s">
        <v>6</v>
      </c>
    </row>
    <row r="2" spans="1:7" ht="57.75" customHeight="1" x14ac:dyDescent="0.25">
      <c r="A2" s="65" t="s">
        <v>7</v>
      </c>
      <c r="B2" s="65"/>
      <c r="C2" s="65"/>
      <c r="D2" s="65"/>
      <c r="E2" s="65"/>
      <c r="F2" s="65"/>
      <c r="G2" s="6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1875" defaultRowHeight="13.2" x14ac:dyDescent="0.25"/>
  <cols>
    <col min="1" max="1" width="4.21875" style="1" customWidth="1"/>
    <col min="2" max="2" width="14.44140625" style="1" customWidth="1"/>
    <col min="3" max="3" width="38.21875" style="5" customWidth="1"/>
    <col min="4" max="4" width="4.5546875" style="1" customWidth="1"/>
    <col min="5" max="5" width="10.5546875" style="1" customWidth="1"/>
    <col min="6" max="6" width="9.77734375" style="1" customWidth="1"/>
    <col min="7" max="7" width="12.77734375" style="1" customWidth="1"/>
    <col min="8" max="16384" width="9.21875" style="1"/>
  </cols>
  <sheetData>
    <row r="1" spans="1:7" ht="15.6" x14ac:dyDescent="0.25">
      <c r="A1" s="66" t="s">
        <v>1</v>
      </c>
      <c r="B1" s="66"/>
      <c r="C1" s="67"/>
      <c r="D1" s="66"/>
      <c r="E1" s="66"/>
      <c r="F1" s="66"/>
      <c r="G1" s="66"/>
    </row>
    <row r="2" spans="1:7" ht="25.05" customHeight="1" x14ac:dyDescent="0.25">
      <c r="A2" s="9" t="s">
        <v>2</v>
      </c>
      <c r="B2" s="8"/>
      <c r="C2" s="68"/>
      <c r="D2" s="68"/>
      <c r="E2" s="68"/>
      <c r="F2" s="68"/>
      <c r="G2" s="69"/>
    </row>
    <row r="3" spans="1:7" ht="25.05" customHeight="1" x14ac:dyDescent="0.25">
      <c r="A3" s="9" t="s">
        <v>3</v>
      </c>
      <c r="B3" s="8"/>
      <c r="C3" s="68"/>
      <c r="D3" s="68"/>
      <c r="E3" s="68"/>
      <c r="F3" s="68"/>
      <c r="G3" s="69"/>
    </row>
    <row r="4" spans="1:7" ht="25.05" customHeight="1" x14ac:dyDescent="0.25">
      <c r="A4" s="9" t="s">
        <v>4</v>
      </c>
      <c r="B4" s="8"/>
      <c r="C4" s="68"/>
      <c r="D4" s="68"/>
      <c r="E4" s="68"/>
      <c r="F4" s="68"/>
      <c r="G4" s="69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  <outlinePr summaryBelow="0"/>
  </sheetPr>
  <dimension ref="A1:AQ4805"/>
  <sheetViews>
    <sheetView tabSelected="1" workbookViewId="0">
      <pane ySplit="7" topLeftCell="A8" activePane="bottomLeft" state="frozen"/>
      <selection pane="bottomLeft" activeCell="E44" sqref="E44:F44"/>
    </sheetView>
  </sheetViews>
  <sheetFormatPr defaultRowHeight="13.2" outlineLevelRow="1" x14ac:dyDescent="0.25"/>
  <cols>
    <col min="1" max="1" width="3.44140625" customWidth="1"/>
    <col min="2" max="2" width="12.21875" style="10" bestFit="1" customWidth="1"/>
    <col min="3" max="3" width="38.21875" style="10" customWidth="1"/>
    <col min="4" max="4" width="4.77734375" customWidth="1"/>
    <col min="5" max="5" width="10.5546875" customWidth="1"/>
    <col min="6" max="6" width="9.77734375" customWidth="1"/>
    <col min="7" max="7" width="13.6640625" customWidth="1"/>
    <col min="12" max="12" width="9.21875" hidden="1" customWidth="1"/>
    <col min="13" max="13" width="0" hidden="1" customWidth="1"/>
    <col min="14" max="17" width="9.21875" hidden="1" customWidth="1"/>
    <col min="18" max="24" width="9.21875" customWidth="1"/>
    <col min="36" max="36" width="73.77734375" customWidth="1"/>
  </cols>
  <sheetData>
    <row r="1" spans="1:43" ht="15.75" customHeight="1" x14ac:dyDescent="0.3">
      <c r="A1" s="74" t="s">
        <v>1</v>
      </c>
      <c r="B1" s="74"/>
      <c r="C1" s="74"/>
      <c r="D1" s="74"/>
      <c r="E1" s="74"/>
      <c r="F1" s="74"/>
      <c r="G1" s="74"/>
      <c r="P1" t="s">
        <v>12</v>
      </c>
    </row>
    <row r="2" spans="1:43" ht="25.05" customHeight="1" x14ac:dyDescent="0.25">
      <c r="A2" s="11" t="s">
        <v>2</v>
      </c>
      <c r="B2" s="8" t="s">
        <v>10</v>
      </c>
      <c r="C2" s="75" t="s">
        <v>11</v>
      </c>
      <c r="D2" s="76"/>
      <c r="E2" s="76"/>
      <c r="F2" s="76"/>
      <c r="G2" s="77"/>
      <c r="P2" t="s">
        <v>13</v>
      </c>
    </row>
    <row r="3" spans="1:43" ht="25.05" customHeight="1" x14ac:dyDescent="0.25">
      <c r="A3" s="11" t="s">
        <v>3</v>
      </c>
      <c r="B3" s="8" t="s">
        <v>8</v>
      </c>
      <c r="C3" s="75" t="s">
        <v>9</v>
      </c>
      <c r="D3" s="76"/>
      <c r="E3" s="76"/>
      <c r="F3" s="76"/>
      <c r="G3" s="77"/>
      <c r="L3" s="10" t="s">
        <v>13</v>
      </c>
      <c r="P3" t="s">
        <v>14</v>
      </c>
    </row>
    <row r="4" spans="1:43" ht="25.05" customHeight="1" x14ac:dyDescent="0.25">
      <c r="A4" s="12" t="s">
        <v>4</v>
      </c>
      <c r="B4" s="13" t="s">
        <v>35</v>
      </c>
      <c r="C4" s="78" t="s">
        <v>36</v>
      </c>
      <c r="D4" s="79"/>
      <c r="E4" s="79"/>
      <c r="F4" s="79"/>
      <c r="G4" s="80"/>
      <c r="P4" t="s">
        <v>15</v>
      </c>
    </row>
    <row r="5" spans="1:43" x14ac:dyDescent="0.25">
      <c r="D5" s="6"/>
    </row>
    <row r="6" spans="1:43" x14ac:dyDescent="0.25">
      <c r="A6" s="15" t="s">
        <v>16</v>
      </c>
      <c r="B6" s="17" t="s">
        <v>17</v>
      </c>
      <c r="C6" s="17" t="s">
        <v>18</v>
      </c>
      <c r="D6" s="16" t="s">
        <v>19</v>
      </c>
      <c r="E6" s="15" t="s">
        <v>20</v>
      </c>
      <c r="F6" s="14" t="s">
        <v>21</v>
      </c>
      <c r="G6" s="15" t="s">
        <v>5</v>
      </c>
    </row>
    <row r="7" spans="1:43" hidden="1" x14ac:dyDescent="0.25">
      <c r="A7" s="1"/>
      <c r="B7" s="2"/>
      <c r="C7" s="2"/>
      <c r="D7" s="4"/>
      <c r="E7" s="19"/>
      <c r="F7" s="20"/>
      <c r="G7" s="20"/>
    </row>
    <row r="8" spans="1:43" x14ac:dyDescent="0.25">
      <c r="A8" s="23" t="s">
        <v>22</v>
      </c>
      <c r="B8" s="24" t="s">
        <v>31</v>
      </c>
      <c r="C8" s="43" t="s">
        <v>37</v>
      </c>
      <c r="D8" s="25"/>
      <c r="E8" s="26"/>
      <c r="F8" s="27"/>
      <c r="G8" s="28">
        <f>ROUND(SUMIF(P9:P24,"&lt;&gt;NOR",G9:G24),-3)</f>
        <v>0</v>
      </c>
      <c r="P8" t="s">
        <v>23</v>
      </c>
    </row>
    <row r="9" spans="1:43" ht="20.399999999999999" outlineLevel="1" x14ac:dyDescent="0.25">
      <c r="A9" s="29">
        <v>1</v>
      </c>
      <c r="B9" s="30" t="s">
        <v>40</v>
      </c>
      <c r="C9" s="44" t="s">
        <v>38</v>
      </c>
      <c r="D9" s="31" t="s">
        <v>29</v>
      </c>
      <c r="E9" s="32"/>
      <c r="F9" s="33"/>
      <c r="G9" s="34">
        <f>ROUND(E9*F9,2)</f>
        <v>0</v>
      </c>
      <c r="H9" s="18"/>
      <c r="I9" s="18"/>
      <c r="J9" s="18"/>
      <c r="K9" s="18"/>
      <c r="L9" s="18"/>
      <c r="M9" s="18"/>
      <c r="N9" s="18"/>
      <c r="O9" s="18"/>
      <c r="P9" s="18" t="s">
        <v>24</v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</row>
    <row r="10" spans="1:43" outlineLevel="1" x14ac:dyDescent="0.25">
      <c r="A10" s="29">
        <v>1</v>
      </c>
      <c r="B10" s="30" t="s">
        <v>40</v>
      </c>
      <c r="C10" s="44" t="s">
        <v>39</v>
      </c>
      <c r="D10" s="31" t="s">
        <v>29</v>
      </c>
      <c r="E10" s="32"/>
      <c r="F10" s="33"/>
      <c r="G10" s="34">
        <f>ROUND(E10*F10,2)</f>
        <v>0</v>
      </c>
      <c r="H10" s="18"/>
      <c r="I10" s="18"/>
      <c r="J10" s="18"/>
      <c r="K10" s="18"/>
      <c r="L10" s="18"/>
      <c r="M10" s="18"/>
      <c r="N10" s="18"/>
      <c r="O10" s="18"/>
      <c r="P10" s="18" t="s">
        <v>24</v>
      </c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</row>
    <row r="11" spans="1:43" outlineLevel="1" x14ac:dyDescent="0.25">
      <c r="A11" s="29">
        <v>1</v>
      </c>
      <c r="B11" s="30" t="s">
        <v>40</v>
      </c>
      <c r="C11" s="44" t="s">
        <v>41</v>
      </c>
      <c r="D11" s="31" t="s">
        <v>42</v>
      </c>
      <c r="E11" s="32"/>
      <c r="F11" s="33"/>
      <c r="G11" s="34">
        <f>ROUND(E11*F11,2)</f>
        <v>0</v>
      </c>
      <c r="H11" s="18"/>
      <c r="I11" s="18"/>
      <c r="J11" s="18"/>
      <c r="K11" s="18"/>
      <c r="L11" s="18"/>
      <c r="M11" s="18"/>
      <c r="N11" s="18"/>
      <c r="O11" s="18"/>
      <c r="P11" s="18" t="s">
        <v>24</v>
      </c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</row>
    <row r="12" spans="1:43" outlineLevel="1" x14ac:dyDescent="0.25">
      <c r="A12" s="29">
        <v>1</v>
      </c>
      <c r="B12" s="30" t="s">
        <v>40</v>
      </c>
      <c r="C12" s="44" t="s">
        <v>70</v>
      </c>
      <c r="D12" s="31" t="s">
        <v>29</v>
      </c>
      <c r="E12" s="32"/>
      <c r="F12" s="33"/>
      <c r="G12" s="34">
        <f>ROUND(E12*F12,2)</f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</row>
    <row r="13" spans="1:43" outlineLevel="1" x14ac:dyDescent="0.25">
      <c r="A13" s="29">
        <v>1</v>
      </c>
      <c r="B13" s="30" t="s">
        <v>43</v>
      </c>
      <c r="C13" s="44" t="s">
        <v>44</v>
      </c>
      <c r="D13" s="31" t="s">
        <v>29</v>
      </c>
      <c r="E13" s="32"/>
      <c r="F13" s="33"/>
      <c r="G13" s="34">
        <f>ROUND(E13*F13,2)</f>
        <v>0</v>
      </c>
      <c r="H13" s="18"/>
      <c r="I13" s="18"/>
      <c r="J13" s="18"/>
      <c r="K13" s="18"/>
      <c r="L13" s="18"/>
      <c r="M13" s="18"/>
      <c r="N13" s="18"/>
      <c r="O13" s="18"/>
      <c r="P13" s="18" t="s">
        <v>24</v>
      </c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</row>
    <row r="14" spans="1:43" outlineLevel="1" x14ac:dyDescent="0.25">
      <c r="A14" s="21"/>
      <c r="B14" s="22"/>
      <c r="C14" s="70" t="s">
        <v>25</v>
      </c>
      <c r="D14" s="71"/>
      <c r="E14" s="71"/>
      <c r="F14" s="71"/>
      <c r="G14" s="71"/>
      <c r="H14" s="18"/>
      <c r="I14" s="18"/>
      <c r="J14" s="18"/>
      <c r="K14" s="18"/>
      <c r="L14" s="18"/>
      <c r="M14" s="18"/>
      <c r="N14" s="18"/>
      <c r="O14" s="18"/>
      <c r="P14" s="18" t="s">
        <v>26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</row>
    <row r="15" spans="1:43" outlineLevel="1" x14ac:dyDescent="0.25">
      <c r="A15" s="21"/>
      <c r="B15" s="22"/>
      <c r="C15" s="72" t="s">
        <v>45</v>
      </c>
      <c r="D15" s="73"/>
      <c r="E15" s="73"/>
      <c r="F15" s="73"/>
      <c r="G15" s="73"/>
      <c r="H15" s="18"/>
      <c r="I15" s="18"/>
      <c r="J15" s="18"/>
      <c r="K15" s="18"/>
      <c r="L15" s="18"/>
      <c r="M15" s="18"/>
      <c r="N15" s="18"/>
      <c r="O15" s="18"/>
      <c r="P15" s="18" t="s">
        <v>26</v>
      </c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</row>
    <row r="16" spans="1:43" ht="12" customHeight="1" outlineLevel="1" x14ac:dyDescent="0.25">
      <c r="A16" s="21"/>
      <c r="B16" s="22"/>
      <c r="C16" s="72" t="s">
        <v>46</v>
      </c>
      <c r="D16" s="73"/>
      <c r="E16" s="73"/>
      <c r="F16" s="73"/>
      <c r="G16" s="73"/>
      <c r="H16" s="18"/>
      <c r="I16" s="18"/>
      <c r="J16" s="18"/>
      <c r="K16" s="18"/>
      <c r="L16" s="18"/>
      <c r="M16" s="18"/>
      <c r="N16" s="18"/>
      <c r="O16" s="18"/>
      <c r="P16" s="18" t="s">
        <v>26</v>
      </c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36" t="str">
        <f>C16</f>
        <v>oběhová čerpadla filtrace</v>
      </c>
      <c r="AK16" s="18"/>
      <c r="AL16" s="18"/>
      <c r="AM16" s="18"/>
      <c r="AN16" s="18"/>
      <c r="AO16" s="18"/>
      <c r="AP16" s="18"/>
      <c r="AQ16" s="18"/>
    </row>
    <row r="17" spans="1:43" outlineLevel="1" x14ac:dyDescent="0.25">
      <c r="A17" s="21"/>
      <c r="B17" s="22"/>
      <c r="C17" s="72" t="s">
        <v>47</v>
      </c>
      <c r="D17" s="73"/>
      <c r="E17" s="73"/>
      <c r="F17" s="73"/>
      <c r="G17" s="73"/>
      <c r="H17" s="18"/>
      <c r="I17" s="18"/>
      <c r="J17" s="18"/>
      <c r="K17" s="18"/>
      <c r="L17" s="18"/>
      <c r="M17" s="18"/>
      <c r="N17" s="18"/>
      <c r="O17" s="18"/>
      <c r="P17" s="18" t="s">
        <v>26</v>
      </c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</row>
    <row r="18" spans="1:43" outlineLevel="1" x14ac:dyDescent="0.25">
      <c r="A18" s="21"/>
      <c r="B18" s="22"/>
      <c r="C18" s="72" t="s">
        <v>48</v>
      </c>
      <c r="D18" s="73"/>
      <c r="E18" s="73"/>
      <c r="F18" s="73"/>
      <c r="G18" s="73"/>
      <c r="H18" s="18"/>
      <c r="I18" s="18"/>
      <c r="J18" s="18"/>
      <c r="K18" s="18"/>
      <c r="L18" s="18"/>
      <c r="M18" s="18"/>
      <c r="N18" s="18"/>
      <c r="O18" s="18"/>
      <c r="P18" s="18" t="s">
        <v>26</v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</row>
    <row r="19" spans="1:43" outlineLevel="1" x14ac:dyDescent="0.25">
      <c r="A19" s="21"/>
      <c r="B19" s="22"/>
      <c r="C19" s="72" t="s">
        <v>49</v>
      </c>
      <c r="D19" s="73"/>
      <c r="E19" s="73"/>
      <c r="F19" s="73"/>
      <c r="G19" s="73"/>
      <c r="H19" s="18"/>
      <c r="I19" s="18"/>
      <c r="J19" s="18"/>
      <c r="K19" s="18"/>
      <c r="L19" s="18"/>
      <c r="M19" s="18"/>
      <c r="N19" s="18"/>
      <c r="O19" s="18"/>
      <c r="P19" s="18" t="s">
        <v>26</v>
      </c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</row>
    <row r="20" spans="1:43" outlineLevel="1" x14ac:dyDescent="0.25">
      <c r="A20" s="21"/>
      <c r="B20" s="22"/>
      <c r="C20" s="72" t="s">
        <v>50</v>
      </c>
      <c r="D20" s="73"/>
      <c r="E20" s="73"/>
      <c r="F20" s="73"/>
      <c r="G20" s="73"/>
      <c r="H20" s="18"/>
      <c r="I20" s="18"/>
      <c r="J20" s="18"/>
      <c r="K20" s="18"/>
      <c r="L20" s="18"/>
      <c r="M20" s="18"/>
      <c r="N20" s="18"/>
      <c r="O20" s="18"/>
      <c r="P20" s="18" t="s">
        <v>26</v>
      </c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</row>
    <row r="21" spans="1:43" outlineLevel="1" x14ac:dyDescent="0.25">
      <c r="A21" s="21"/>
      <c r="B21" s="22"/>
      <c r="C21" s="45" t="s">
        <v>53</v>
      </c>
      <c r="D21" s="35"/>
      <c r="E21" s="35"/>
      <c r="F21" s="35"/>
      <c r="G21" s="35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</row>
    <row r="22" spans="1:43" ht="20.399999999999999" outlineLevel="1" x14ac:dyDescent="0.25">
      <c r="A22" s="21"/>
      <c r="B22" s="22"/>
      <c r="C22" s="45" t="s">
        <v>51</v>
      </c>
      <c r="D22" s="35"/>
      <c r="E22" s="35"/>
      <c r="F22" s="35"/>
      <c r="G22" s="35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</row>
    <row r="23" spans="1:43" ht="20.399999999999999" outlineLevel="1" x14ac:dyDescent="0.25">
      <c r="A23" s="37">
        <v>1</v>
      </c>
      <c r="B23" s="37"/>
      <c r="C23" s="46" t="s">
        <v>52</v>
      </c>
      <c r="D23" s="39" t="s">
        <v>27</v>
      </c>
      <c r="E23" s="40"/>
      <c r="F23" s="41"/>
      <c r="G23" s="42">
        <f>ROUND(E23*F23,2)</f>
        <v>0</v>
      </c>
      <c r="H23" s="18"/>
      <c r="I23" s="18"/>
      <c r="J23" s="18"/>
      <c r="K23" s="18"/>
      <c r="L23" s="18"/>
      <c r="M23" s="18"/>
      <c r="N23" s="18"/>
      <c r="O23" s="18"/>
      <c r="P23" s="18" t="s">
        <v>24</v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</row>
    <row r="24" spans="1:43" ht="20.399999999999999" outlineLevel="1" x14ac:dyDescent="0.25">
      <c r="A24" s="37">
        <v>1</v>
      </c>
      <c r="B24" s="37"/>
      <c r="C24" s="46" t="s">
        <v>28</v>
      </c>
      <c r="D24" s="39" t="s">
        <v>0</v>
      </c>
      <c r="E24" s="40"/>
      <c r="F24" s="41"/>
      <c r="G24" s="42">
        <f>ROUND(E24*F24,-5)*0.01</f>
        <v>0</v>
      </c>
      <c r="H24" s="18"/>
      <c r="I24" s="18"/>
      <c r="J24" s="18"/>
      <c r="K24" s="18"/>
      <c r="L24" s="18"/>
      <c r="M24" s="18"/>
      <c r="N24" s="18"/>
      <c r="O24" s="18"/>
      <c r="P24" s="18" t="s">
        <v>24</v>
      </c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</row>
    <row r="25" spans="1:43" outlineLevel="1" x14ac:dyDescent="0.25">
      <c r="A25" s="48"/>
      <c r="B25" s="49"/>
      <c r="C25" s="50"/>
      <c r="D25" s="51"/>
      <c r="E25" s="52"/>
      <c r="F25" s="53"/>
      <c r="G25" s="54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</row>
    <row r="26" spans="1:43" x14ac:dyDescent="0.25">
      <c r="A26" s="23" t="s">
        <v>22</v>
      </c>
      <c r="B26" s="24" t="s">
        <v>32</v>
      </c>
      <c r="C26" s="43" t="s">
        <v>54</v>
      </c>
      <c r="D26" s="25"/>
      <c r="E26" s="26"/>
      <c r="F26" s="27"/>
      <c r="G26" s="28">
        <f>ROUND(SUMIF(P27:P41,"&lt;&gt;NOR",G27:G41),-3)</f>
        <v>0</v>
      </c>
      <c r="P26" t="s">
        <v>23</v>
      </c>
    </row>
    <row r="27" spans="1:43" outlineLevel="1" x14ac:dyDescent="0.25">
      <c r="A27" s="37">
        <v>2</v>
      </c>
      <c r="B27" s="38" t="s">
        <v>55</v>
      </c>
      <c r="C27" s="46" t="s">
        <v>56</v>
      </c>
      <c r="D27" s="39" t="s">
        <v>29</v>
      </c>
      <c r="E27" s="40"/>
      <c r="F27" s="41"/>
      <c r="G27" s="42">
        <f t="shared" ref="G27:G30" si="0">ROUND(E27*F27,2)</f>
        <v>0</v>
      </c>
      <c r="H27" s="18"/>
      <c r="I27" s="18"/>
      <c r="J27" s="18"/>
      <c r="K27" s="18"/>
      <c r="L27" s="18"/>
      <c r="M27" s="18"/>
      <c r="N27" s="18"/>
      <c r="O27" s="18"/>
      <c r="P27" s="18" t="s">
        <v>24</v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</row>
    <row r="28" spans="1:43" outlineLevel="1" x14ac:dyDescent="0.25">
      <c r="A28" s="21"/>
      <c r="B28" s="22"/>
      <c r="C28" s="70" t="s">
        <v>25</v>
      </c>
      <c r="D28" s="71"/>
      <c r="E28" s="71"/>
      <c r="F28" s="71"/>
      <c r="G28" s="71"/>
      <c r="H28" s="18"/>
      <c r="I28" s="18"/>
      <c r="J28" s="18"/>
      <c r="K28" s="18"/>
      <c r="L28" s="18"/>
      <c r="M28" s="18"/>
      <c r="N28" s="18"/>
      <c r="O28" s="18"/>
      <c r="P28" s="18" t="s">
        <v>26</v>
      </c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</row>
    <row r="29" spans="1:43" ht="54" customHeight="1" outlineLevel="1" x14ac:dyDescent="0.25">
      <c r="A29" s="21"/>
      <c r="B29" s="22"/>
      <c r="C29" s="72" t="s">
        <v>57</v>
      </c>
      <c r="D29" s="73"/>
      <c r="E29" s="73"/>
      <c r="F29" s="73"/>
      <c r="G29" s="73"/>
      <c r="H29" s="18"/>
      <c r="I29" s="18"/>
      <c r="J29" s="18"/>
      <c r="K29" s="18"/>
      <c r="L29" s="18"/>
      <c r="M29" s="18"/>
      <c r="N29" s="18"/>
      <c r="O29" s="18"/>
      <c r="P29" s="18" t="s">
        <v>26</v>
      </c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</row>
    <row r="30" spans="1:43" outlineLevel="1" x14ac:dyDescent="0.25">
      <c r="A30" s="37">
        <v>2</v>
      </c>
      <c r="B30" s="38" t="s">
        <v>58</v>
      </c>
      <c r="C30" s="46" t="s">
        <v>59</v>
      </c>
      <c r="D30" s="39" t="s">
        <v>29</v>
      </c>
      <c r="E30" s="40"/>
      <c r="F30" s="41"/>
      <c r="G30" s="42">
        <f t="shared" si="0"/>
        <v>0</v>
      </c>
      <c r="H30" s="18"/>
      <c r="I30" s="18"/>
      <c r="J30" s="18"/>
      <c r="K30" s="18"/>
      <c r="L30" s="18"/>
      <c r="M30" s="18"/>
      <c r="N30" s="18"/>
      <c r="O30" s="18"/>
      <c r="P30" s="18" t="s">
        <v>24</v>
      </c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</row>
    <row r="31" spans="1:43" outlineLevel="1" x14ac:dyDescent="0.25">
      <c r="A31" s="21"/>
      <c r="B31" s="22"/>
      <c r="C31" s="70" t="s">
        <v>25</v>
      </c>
      <c r="D31" s="71"/>
      <c r="E31" s="71"/>
      <c r="F31" s="71"/>
      <c r="G31" s="71"/>
      <c r="H31" s="18"/>
      <c r="I31" s="18"/>
      <c r="J31" s="18"/>
      <c r="K31" s="18"/>
      <c r="L31" s="18"/>
      <c r="M31" s="18"/>
      <c r="N31" s="18"/>
      <c r="O31" s="18"/>
      <c r="P31" s="18" t="s">
        <v>26</v>
      </c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</row>
    <row r="32" spans="1:43" outlineLevel="1" x14ac:dyDescent="0.25">
      <c r="A32" s="21"/>
      <c r="B32" s="22"/>
      <c r="C32" s="72" t="s">
        <v>45</v>
      </c>
      <c r="D32" s="73"/>
      <c r="E32" s="73"/>
      <c r="F32" s="73"/>
      <c r="G32" s="73"/>
      <c r="H32" s="18"/>
      <c r="I32" s="18"/>
      <c r="J32" s="18"/>
      <c r="K32" s="18"/>
      <c r="L32" s="18"/>
      <c r="M32" s="18"/>
      <c r="N32" s="18"/>
      <c r="O32" s="18"/>
      <c r="P32" s="18" t="s">
        <v>26</v>
      </c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</row>
    <row r="33" spans="1:43" ht="12" customHeight="1" outlineLevel="1" x14ac:dyDescent="0.25">
      <c r="A33" s="21"/>
      <c r="B33" s="22"/>
      <c r="C33" s="72" t="s">
        <v>46</v>
      </c>
      <c r="D33" s="73"/>
      <c r="E33" s="73"/>
      <c r="F33" s="73"/>
      <c r="G33" s="73"/>
      <c r="H33" s="18"/>
      <c r="I33" s="18"/>
      <c r="J33" s="18"/>
      <c r="K33" s="18"/>
      <c r="L33" s="18"/>
      <c r="M33" s="18"/>
      <c r="N33" s="18"/>
      <c r="O33" s="18"/>
      <c r="P33" s="18" t="s">
        <v>26</v>
      </c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36" t="str">
        <f>C33</f>
        <v>oběhová čerpadla filtrace</v>
      </c>
      <c r="AK33" s="18"/>
      <c r="AL33" s="18"/>
      <c r="AM33" s="18"/>
      <c r="AN33" s="18"/>
      <c r="AO33" s="18"/>
      <c r="AP33" s="18"/>
      <c r="AQ33" s="18"/>
    </row>
    <row r="34" spans="1:43" outlineLevel="1" x14ac:dyDescent="0.25">
      <c r="A34" s="21"/>
      <c r="B34" s="22"/>
      <c r="C34" s="72" t="s">
        <v>47</v>
      </c>
      <c r="D34" s="73"/>
      <c r="E34" s="73"/>
      <c r="F34" s="73"/>
      <c r="G34" s="73"/>
      <c r="H34" s="18"/>
      <c r="I34" s="18"/>
      <c r="J34" s="18"/>
      <c r="K34" s="18"/>
      <c r="L34" s="18"/>
      <c r="M34" s="18"/>
      <c r="N34" s="18"/>
      <c r="O34" s="18"/>
      <c r="P34" s="18" t="s">
        <v>26</v>
      </c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</row>
    <row r="35" spans="1:43" outlineLevel="1" x14ac:dyDescent="0.25">
      <c r="A35" s="21"/>
      <c r="B35" s="22"/>
      <c r="C35" s="72" t="s">
        <v>48</v>
      </c>
      <c r="D35" s="73"/>
      <c r="E35" s="73"/>
      <c r="F35" s="73"/>
      <c r="G35" s="73"/>
      <c r="H35" s="18"/>
      <c r="I35" s="18"/>
      <c r="J35" s="18"/>
      <c r="K35" s="18"/>
      <c r="L35" s="18"/>
      <c r="M35" s="18"/>
      <c r="N35" s="18"/>
      <c r="O35" s="18"/>
      <c r="P35" s="18" t="s">
        <v>26</v>
      </c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</row>
    <row r="36" spans="1:43" outlineLevel="1" x14ac:dyDescent="0.25">
      <c r="A36" s="21"/>
      <c r="B36" s="22"/>
      <c r="C36" s="72" t="s">
        <v>62</v>
      </c>
      <c r="D36" s="73"/>
      <c r="E36" s="73"/>
      <c r="F36" s="73"/>
      <c r="G36" s="73"/>
      <c r="H36" s="18"/>
      <c r="I36" s="18"/>
      <c r="J36" s="18"/>
      <c r="K36" s="18"/>
      <c r="L36" s="18"/>
      <c r="M36" s="18"/>
      <c r="N36" s="18"/>
      <c r="O36" s="18"/>
      <c r="P36" s="18" t="s">
        <v>26</v>
      </c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</row>
    <row r="37" spans="1:43" outlineLevel="1" x14ac:dyDescent="0.25">
      <c r="A37" s="21"/>
      <c r="B37" s="22"/>
      <c r="C37" s="72" t="s">
        <v>50</v>
      </c>
      <c r="D37" s="73"/>
      <c r="E37" s="73"/>
      <c r="F37" s="73"/>
      <c r="G37" s="73"/>
      <c r="H37" s="18"/>
      <c r="I37" s="18"/>
      <c r="J37" s="18"/>
      <c r="K37" s="18"/>
      <c r="L37" s="18"/>
      <c r="M37" s="18"/>
      <c r="N37" s="18"/>
      <c r="O37" s="18"/>
      <c r="P37" s="18" t="s">
        <v>26</v>
      </c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</row>
    <row r="38" spans="1:43" outlineLevel="1" x14ac:dyDescent="0.25">
      <c r="A38" s="21"/>
      <c r="B38" s="22"/>
      <c r="C38" s="45" t="s">
        <v>60</v>
      </c>
      <c r="D38" s="35"/>
      <c r="E38" s="35"/>
      <c r="F38" s="35"/>
      <c r="G38" s="35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</row>
    <row r="39" spans="1:43" outlineLevel="1" x14ac:dyDescent="0.25">
      <c r="A39" s="21"/>
      <c r="B39" s="22"/>
      <c r="C39" s="45" t="s">
        <v>61</v>
      </c>
      <c r="D39" s="35"/>
      <c r="E39" s="35"/>
      <c r="F39" s="35"/>
      <c r="G39" s="35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</row>
    <row r="40" spans="1:43" ht="20.399999999999999" outlineLevel="1" x14ac:dyDescent="0.25">
      <c r="A40" s="37">
        <v>2</v>
      </c>
      <c r="B40" s="37"/>
      <c r="C40" s="46" t="s">
        <v>52</v>
      </c>
      <c r="D40" s="39" t="s">
        <v>27</v>
      </c>
      <c r="E40" s="40"/>
      <c r="F40" s="41"/>
      <c r="G40" s="42">
        <f>ROUND(E40*F40,2)</f>
        <v>0</v>
      </c>
      <c r="H40" s="18"/>
      <c r="I40" s="18"/>
      <c r="J40" s="18"/>
      <c r="K40" s="18"/>
      <c r="L40" s="18"/>
      <c r="M40" s="18"/>
      <c r="N40" s="18"/>
      <c r="O40" s="18"/>
      <c r="P40" s="18" t="s">
        <v>24</v>
      </c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</row>
    <row r="41" spans="1:43" ht="20.399999999999999" outlineLevel="1" x14ac:dyDescent="0.25">
      <c r="A41" s="37">
        <v>2</v>
      </c>
      <c r="B41" s="37"/>
      <c r="C41" s="46" t="s">
        <v>28</v>
      </c>
      <c r="D41" s="39" t="s">
        <v>0</v>
      </c>
      <c r="E41" s="40"/>
      <c r="F41" s="41"/>
      <c r="G41" s="42">
        <f>ROUND(E41*F41,-5)*0.01</f>
        <v>0</v>
      </c>
      <c r="H41" s="18"/>
      <c r="I41" s="18"/>
      <c r="J41" s="18"/>
      <c r="K41" s="18"/>
      <c r="L41" s="18"/>
      <c r="M41" s="18"/>
      <c r="N41" s="18"/>
      <c r="O41" s="18"/>
      <c r="P41" s="18" t="s">
        <v>24</v>
      </c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</row>
    <row r="42" spans="1:43" outlineLevel="1" x14ac:dyDescent="0.25">
      <c r="A42" s="48"/>
      <c r="B42" s="55"/>
      <c r="C42" s="50"/>
      <c r="D42" s="51"/>
      <c r="E42" s="52"/>
      <c r="F42" s="53"/>
      <c r="G42" s="54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</row>
    <row r="43" spans="1:43" x14ac:dyDescent="0.25">
      <c r="A43" s="23" t="s">
        <v>22</v>
      </c>
      <c r="B43" s="24" t="s">
        <v>33</v>
      </c>
      <c r="C43" s="43" t="s">
        <v>63</v>
      </c>
      <c r="D43" s="25"/>
      <c r="E43" s="26"/>
      <c r="F43" s="27"/>
      <c r="G43" s="28">
        <f>ROUND(SUMIF(P44:P53,"&lt;&gt;NOR",G44:G53),-3)</f>
        <v>0</v>
      </c>
      <c r="P43" t="s">
        <v>23</v>
      </c>
    </row>
    <row r="44" spans="1:43" outlineLevel="1" x14ac:dyDescent="0.25">
      <c r="A44" s="37">
        <v>3</v>
      </c>
      <c r="B44" s="38" t="s">
        <v>64</v>
      </c>
      <c r="C44" s="46" t="s">
        <v>56</v>
      </c>
      <c r="D44" s="39" t="s">
        <v>29</v>
      </c>
      <c r="E44" s="40"/>
      <c r="F44" s="41"/>
      <c r="G44" s="42">
        <f t="shared" ref="G44" si="1">ROUND(E44*F44,2)</f>
        <v>0</v>
      </c>
      <c r="H44" s="18"/>
      <c r="I44" s="18"/>
      <c r="J44" s="18"/>
      <c r="K44" s="18"/>
      <c r="L44" s="18"/>
      <c r="M44" s="18"/>
      <c r="N44" s="18"/>
      <c r="O44" s="18"/>
      <c r="P44" s="18" t="s">
        <v>24</v>
      </c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</row>
    <row r="45" spans="1:43" outlineLevel="1" x14ac:dyDescent="0.25">
      <c r="A45" s="21"/>
      <c r="B45" s="22"/>
      <c r="C45" s="70" t="s">
        <v>25</v>
      </c>
      <c r="D45" s="71"/>
      <c r="E45" s="71"/>
      <c r="F45" s="71"/>
      <c r="G45" s="71"/>
      <c r="H45" s="18"/>
      <c r="I45" s="18"/>
      <c r="J45" s="18"/>
      <c r="K45" s="18"/>
      <c r="L45" s="18"/>
      <c r="M45" s="18"/>
      <c r="N45" s="18"/>
      <c r="O45" s="18"/>
      <c r="P45" s="18" t="s">
        <v>26</v>
      </c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</row>
    <row r="46" spans="1:43" ht="16.05" customHeight="1" outlineLevel="1" x14ac:dyDescent="0.25">
      <c r="A46" s="21"/>
      <c r="B46" s="22"/>
      <c r="C46" s="72" t="s">
        <v>65</v>
      </c>
      <c r="D46" s="73"/>
      <c r="E46" s="73"/>
      <c r="F46" s="73"/>
      <c r="G46" s="73"/>
      <c r="H46" s="18"/>
      <c r="I46" s="18"/>
      <c r="J46" s="18"/>
      <c r="K46" s="18"/>
      <c r="L46" s="18"/>
      <c r="M46" s="18"/>
      <c r="N46" s="18"/>
      <c r="O46" s="18"/>
      <c r="P46" s="18" t="s">
        <v>26</v>
      </c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</row>
    <row r="47" spans="1:43" outlineLevel="1" x14ac:dyDescent="0.25">
      <c r="A47" s="37">
        <v>3</v>
      </c>
      <c r="B47" s="38" t="s">
        <v>34</v>
      </c>
      <c r="C47" s="46" t="s">
        <v>66</v>
      </c>
      <c r="D47" s="39" t="s">
        <v>29</v>
      </c>
      <c r="E47" s="40"/>
      <c r="F47" s="41"/>
      <c r="G47" s="42">
        <f t="shared" ref="G47" si="2">ROUND(E47*F47,2)</f>
        <v>0</v>
      </c>
      <c r="H47" s="18"/>
      <c r="I47" s="18"/>
      <c r="J47" s="18"/>
      <c r="K47" s="18"/>
      <c r="L47" s="18"/>
      <c r="M47" s="18"/>
      <c r="N47" s="18"/>
      <c r="O47" s="18"/>
      <c r="P47" s="18" t="s">
        <v>24</v>
      </c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</row>
    <row r="48" spans="1:43" outlineLevel="1" x14ac:dyDescent="0.25">
      <c r="A48" s="21"/>
      <c r="B48" s="22"/>
      <c r="C48" s="70" t="s">
        <v>25</v>
      </c>
      <c r="D48" s="71"/>
      <c r="E48" s="71"/>
      <c r="F48" s="71"/>
      <c r="G48" s="71"/>
      <c r="H48" s="18"/>
      <c r="I48" s="18"/>
      <c r="J48" s="18"/>
      <c r="K48" s="18"/>
      <c r="L48" s="18"/>
      <c r="M48" s="18"/>
      <c r="N48" s="18"/>
      <c r="O48" s="18"/>
      <c r="P48" s="18" t="s">
        <v>26</v>
      </c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</row>
    <row r="49" spans="1:43" outlineLevel="1" x14ac:dyDescent="0.25">
      <c r="A49" s="21"/>
      <c r="B49" s="22"/>
      <c r="C49" s="72" t="s">
        <v>67</v>
      </c>
      <c r="D49" s="73"/>
      <c r="E49" s="73"/>
      <c r="F49" s="73"/>
      <c r="G49" s="73"/>
      <c r="H49" s="18"/>
      <c r="I49" s="18"/>
      <c r="J49" s="18"/>
      <c r="K49" s="18"/>
      <c r="L49" s="18"/>
      <c r="M49" s="18"/>
      <c r="N49" s="18"/>
      <c r="O49" s="18"/>
      <c r="P49" s="18" t="s">
        <v>26</v>
      </c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</row>
    <row r="50" spans="1:43" ht="12" customHeight="1" outlineLevel="1" x14ac:dyDescent="0.25">
      <c r="A50" s="21"/>
      <c r="B50" s="22"/>
      <c r="C50" s="72" t="s">
        <v>68</v>
      </c>
      <c r="D50" s="73"/>
      <c r="E50" s="73"/>
      <c r="F50" s="73"/>
      <c r="G50" s="73"/>
      <c r="H50" s="18"/>
      <c r="I50" s="18"/>
      <c r="J50" s="18"/>
      <c r="K50" s="18"/>
      <c r="L50" s="18"/>
      <c r="M50" s="18"/>
      <c r="N50" s="18"/>
      <c r="O50" s="18"/>
      <c r="P50" s="18" t="s">
        <v>26</v>
      </c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36" t="str">
        <f>C50</f>
        <v>vystrojení, armatury, čidla ventily, potrubí</v>
      </c>
      <c r="AK50" s="18"/>
      <c r="AL50" s="18"/>
      <c r="AM50" s="18"/>
      <c r="AN50" s="18"/>
      <c r="AO50" s="18"/>
      <c r="AP50" s="18"/>
      <c r="AQ50" s="18"/>
    </row>
    <row r="51" spans="1:43" outlineLevel="1" x14ac:dyDescent="0.25">
      <c r="A51" s="21"/>
      <c r="B51" s="22"/>
      <c r="C51" s="72" t="s">
        <v>48</v>
      </c>
      <c r="D51" s="73"/>
      <c r="E51" s="73"/>
      <c r="F51" s="73"/>
      <c r="G51" s="73"/>
      <c r="H51" s="18"/>
      <c r="I51" s="18"/>
      <c r="J51" s="18"/>
      <c r="K51" s="18"/>
      <c r="L51" s="18"/>
      <c r="M51" s="18"/>
      <c r="N51" s="18"/>
      <c r="O51" s="18"/>
      <c r="P51" s="18" t="s">
        <v>26</v>
      </c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</row>
    <row r="52" spans="1:43" ht="20.399999999999999" outlineLevel="1" x14ac:dyDescent="0.25">
      <c r="A52" s="37">
        <v>3</v>
      </c>
      <c r="B52" s="37"/>
      <c r="C52" s="46" t="s">
        <v>52</v>
      </c>
      <c r="D52" s="39" t="s">
        <v>27</v>
      </c>
      <c r="E52" s="40"/>
      <c r="F52" s="41"/>
      <c r="G52" s="42">
        <f>ROUND(E52*F52,2)</f>
        <v>0</v>
      </c>
      <c r="H52" s="18"/>
      <c r="I52" s="18"/>
      <c r="J52" s="18"/>
      <c r="K52" s="18"/>
      <c r="L52" s="18"/>
      <c r="M52" s="18"/>
      <c r="N52" s="18"/>
      <c r="O52" s="18"/>
      <c r="P52" s="18" t="s">
        <v>24</v>
      </c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</row>
    <row r="53" spans="1:43" ht="20.399999999999999" outlineLevel="1" x14ac:dyDescent="0.25">
      <c r="A53" s="59">
        <v>3</v>
      </c>
      <c r="B53" s="59"/>
      <c r="C53" s="60" t="s">
        <v>28</v>
      </c>
      <c r="D53" s="61" t="s">
        <v>0</v>
      </c>
      <c r="E53" s="62"/>
      <c r="F53" s="63"/>
      <c r="G53" s="63">
        <f>ROUND(E53*F53,-5)*0.01</f>
        <v>0</v>
      </c>
      <c r="H53" s="18"/>
      <c r="I53" s="18"/>
      <c r="J53" s="18"/>
      <c r="K53" s="18"/>
      <c r="L53" s="18"/>
      <c r="M53" s="18"/>
      <c r="N53" s="18"/>
      <c r="O53" s="18"/>
      <c r="P53" s="18" t="s">
        <v>24</v>
      </c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</row>
    <row r="54" spans="1:43" x14ac:dyDescent="0.25">
      <c r="C54" s="47"/>
      <c r="D54" s="6"/>
      <c r="P54" t="s">
        <v>30</v>
      </c>
    </row>
    <row r="55" spans="1:43" x14ac:dyDescent="0.25">
      <c r="D55" s="6"/>
    </row>
    <row r="56" spans="1:43" ht="13.8" thickBot="1" x14ac:dyDescent="0.3">
      <c r="D56" s="6"/>
    </row>
    <row r="57" spans="1:43" ht="13.8" thickBot="1" x14ac:dyDescent="0.3">
      <c r="A57" s="56"/>
      <c r="B57" s="57" t="s">
        <v>69</v>
      </c>
      <c r="C57" s="57"/>
      <c r="D57" s="58"/>
      <c r="E57" s="56"/>
      <c r="F57" s="56"/>
      <c r="G57" s="64">
        <f>G43+G26+G8</f>
        <v>0</v>
      </c>
    </row>
    <row r="58" spans="1:43" x14ac:dyDescent="0.25">
      <c r="D58" s="6"/>
    </row>
    <row r="59" spans="1:43" x14ac:dyDescent="0.25">
      <c r="A59" t="s">
        <v>71</v>
      </c>
      <c r="D59" s="6"/>
    </row>
    <row r="60" spans="1:43" x14ac:dyDescent="0.25">
      <c r="D60" s="6"/>
    </row>
    <row r="61" spans="1:43" x14ac:dyDescent="0.25">
      <c r="D61" s="6"/>
    </row>
    <row r="62" spans="1:43" x14ac:dyDescent="0.25">
      <c r="D62" s="6"/>
    </row>
    <row r="63" spans="1:43" x14ac:dyDescent="0.25">
      <c r="D63" s="6"/>
    </row>
    <row r="64" spans="1:43" x14ac:dyDescent="0.25">
      <c r="D64" s="6"/>
    </row>
    <row r="65" spans="4:4" x14ac:dyDescent="0.25">
      <c r="D65" s="6"/>
    </row>
    <row r="66" spans="4:4" x14ac:dyDescent="0.25">
      <c r="D66" s="6"/>
    </row>
    <row r="67" spans="4:4" x14ac:dyDescent="0.25">
      <c r="D67" s="6"/>
    </row>
    <row r="68" spans="4:4" x14ac:dyDescent="0.25">
      <c r="D68" s="6"/>
    </row>
    <row r="69" spans="4:4" x14ac:dyDescent="0.25">
      <c r="D69" s="6"/>
    </row>
    <row r="70" spans="4:4" x14ac:dyDescent="0.25">
      <c r="D70" s="6"/>
    </row>
    <row r="71" spans="4:4" x14ac:dyDescent="0.25">
      <c r="D71" s="6"/>
    </row>
    <row r="72" spans="4:4" x14ac:dyDescent="0.25">
      <c r="D72" s="6"/>
    </row>
    <row r="73" spans="4:4" x14ac:dyDescent="0.25">
      <c r="D73" s="6"/>
    </row>
    <row r="74" spans="4:4" x14ac:dyDescent="0.25">
      <c r="D74" s="6"/>
    </row>
    <row r="75" spans="4:4" x14ac:dyDescent="0.25">
      <c r="D75" s="6"/>
    </row>
    <row r="76" spans="4:4" x14ac:dyDescent="0.25">
      <c r="D76" s="6"/>
    </row>
    <row r="77" spans="4:4" x14ac:dyDescent="0.25">
      <c r="D77" s="6"/>
    </row>
    <row r="78" spans="4:4" x14ac:dyDescent="0.25">
      <c r="D78" s="6"/>
    </row>
    <row r="79" spans="4:4" x14ac:dyDescent="0.25">
      <c r="D79" s="6"/>
    </row>
    <row r="80" spans="4:4" x14ac:dyDescent="0.25">
      <c r="D80" s="6"/>
    </row>
    <row r="81" spans="4:4" x14ac:dyDescent="0.25">
      <c r="D81" s="6"/>
    </row>
    <row r="82" spans="4:4" x14ac:dyDescent="0.25">
      <c r="D82" s="6"/>
    </row>
    <row r="83" spans="4:4" x14ac:dyDescent="0.25">
      <c r="D83" s="6"/>
    </row>
    <row r="84" spans="4:4" x14ac:dyDescent="0.25">
      <c r="D84" s="6"/>
    </row>
    <row r="85" spans="4:4" x14ac:dyDescent="0.25">
      <c r="D85" s="6"/>
    </row>
    <row r="86" spans="4:4" x14ac:dyDescent="0.25">
      <c r="D86" s="6"/>
    </row>
    <row r="87" spans="4:4" x14ac:dyDescent="0.25">
      <c r="D87" s="6"/>
    </row>
    <row r="88" spans="4:4" x14ac:dyDescent="0.25">
      <c r="D88" s="6"/>
    </row>
    <row r="89" spans="4:4" x14ac:dyDescent="0.25">
      <c r="D89" s="6"/>
    </row>
    <row r="90" spans="4:4" x14ac:dyDescent="0.25">
      <c r="D90" s="6"/>
    </row>
    <row r="91" spans="4:4" x14ac:dyDescent="0.25">
      <c r="D91" s="6"/>
    </row>
    <row r="92" spans="4:4" x14ac:dyDescent="0.25">
      <c r="D92" s="6"/>
    </row>
    <row r="93" spans="4:4" x14ac:dyDescent="0.25">
      <c r="D93" s="6"/>
    </row>
    <row r="94" spans="4:4" x14ac:dyDescent="0.25">
      <c r="D94" s="6"/>
    </row>
    <row r="95" spans="4:4" x14ac:dyDescent="0.25">
      <c r="D95" s="6"/>
    </row>
    <row r="96" spans="4:4" x14ac:dyDescent="0.25">
      <c r="D96" s="6"/>
    </row>
    <row r="97" spans="4:4" x14ac:dyDescent="0.25">
      <c r="D97" s="6"/>
    </row>
    <row r="98" spans="4:4" x14ac:dyDescent="0.25">
      <c r="D98" s="6"/>
    </row>
    <row r="99" spans="4:4" x14ac:dyDescent="0.25">
      <c r="D99" s="6"/>
    </row>
    <row r="100" spans="4:4" x14ac:dyDescent="0.25">
      <c r="D100" s="6"/>
    </row>
    <row r="101" spans="4:4" x14ac:dyDescent="0.25">
      <c r="D101" s="6"/>
    </row>
    <row r="102" spans="4:4" x14ac:dyDescent="0.25">
      <c r="D102" s="6"/>
    </row>
    <row r="103" spans="4:4" x14ac:dyDescent="0.25">
      <c r="D103" s="6"/>
    </row>
    <row r="104" spans="4:4" x14ac:dyDescent="0.25">
      <c r="D104" s="6"/>
    </row>
    <row r="105" spans="4:4" x14ac:dyDescent="0.25">
      <c r="D105" s="6"/>
    </row>
    <row r="106" spans="4:4" x14ac:dyDescent="0.25">
      <c r="D106" s="6"/>
    </row>
    <row r="107" spans="4:4" x14ac:dyDescent="0.25">
      <c r="D107" s="6"/>
    </row>
    <row r="108" spans="4:4" x14ac:dyDescent="0.25">
      <c r="D108" s="6"/>
    </row>
    <row r="109" spans="4:4" x14ac:dyDescent="0.25">
      <c r="D109" s="6"/>
    </row>
    <row r="110" spans="4:4" x14ac:dyDescent="0.25">
      <c r="D110" s="6"/>
    </row>
    <row r="111" spans="4:4" x14ac:dyDescent="0.25">
      <c r="D111" s="6"/>
    </row>
    <row r="112" spans="4:4" x14ac:dyDescent="0.25"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6"/>
    </row>
    <row r="126" spans="4:4" x14ac:dyDescent="0.25">
      <c r="D126" s="6"/>
    </row>
    <row r="127" spans="4:4" x14ac:dyDescent="0.25">
      <c r="D127" s="6"/>
    </row>
    <row r="128" spans="4:4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</sheetData>
  <mergeCells count="26">
    <mergeCell ref="A1:G1"/>
    <mergeCell ref="C2:G2"/>
    <mergeCell ref="C3:G3"/>
    <mergeCell ref="C4:G4"/>
    <mergeCell ref="C20:G20"/>
    <mergeCell ref="C14:G14"/>
    <mergeCell ref="C15:G15"/>
    <mergeCell ref="C16:G16"/>
    <mergeCell ref="C17:G17"/>
    <mergeCell ref="C18:G18"/>
    <mergeCell ref="C19:G19"/>
    <mergeCell ref="C28:G28"/>
    <mergeCell ref="C29:G29"/>
    <mergeCell ref="C49:G49"/>
    <mergeCell ref="C50:G50"/>
    <mergeCell ref="C51:G51"/>
    <mergeCell ref="C31:G31"/>
    <mergeCell ref="C32:G32"/>
    <mergeCell ref="C33:G33"/>
    <mergeCell ref="C35:G35"/>
    <mergeCell ref="C34:G34"/>
    <mergeCell ref="C36:G36"/>
    <mergeCell ref="C37:G37"/>
    <mergeCell ref="C45:G45"/>
    <mergeCell ref="C46:G46"/>
    <mergeCell ref="C48:G48"/>
  </mergeCells>
  <phoneticPr fontId="10" type="noConversion"/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7BA0D4-BE81-42E5-BCB0-9AA57CFE5591}"/>
</file>

<file path=customXml/itemProps2.xml><?xml version="1.0" encoding="utf-8"?>
<ds:datastoreItem xmlns:ds="http://schemas.openxmlformats.org/officeDocument/2006/customXml" ds:itemID="{355AC5FC-E6DE-4803-A17C-3ED4DD30A9DC}"/>
</file>

<file path=customXml/itemProps3.xml><?xml version="1.0" encoding="utf-8"?>
<ds:datastoreItem xmlns:ds="http://schemas.openxmlformats.org/officeDocument/2006/customXml" ds:itemID="{FDBE4585-5DB3-44C5-A839-7B720A77A5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SO 01 D.1.01.6-R Pol</vt:lpstr>
      <vt:lpstr>'SO 01 D.1.01.6-R Pol'!Názvy_tisku</vt:lpstr>
      <vt:lpstr>'SO 01 D.1.01.6-R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Andrejsi</dc:creator>
  <cp:lastModifiedBy>anonym</cp:lastModifiedBy>
  <cp:lastPrinted>2022-05-17T12:42:11Z</cp:lastPrinted>
  <dcterms:created xsi:type="dcterms:W3CDTF">2009-04-08T07:15:50Z</dcterms:created>
  <dcterms:modified xsi:type="dcterms:W3CDTF">2022-11-15T08:15:36Z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